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820" windowHeight="8460"/>
  </bookViews>
  <sheets>
    <sheet name="cz. II USG Hitachi i Supersonic" sheetId="2" r:id="rId1"/>
  </sheets>
  <definedNames>
    <definedName name="_xlnm.Print_Area" localSheetId="0">'cz. II USG Hitachi i Supersonic'!$A$1:$O$22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2"/>
  <c r="O16" s="1"/>
  <c r="N15"/>
  <c r="O15" s="1"/>
  <c r="N14"/>
  <c r="O14" s="1"/>
  <c r="N13"/>
  <c r="O13" s="1"/>
  <c r="N12"/>
  <c r="O12" s="1"/>
  <c r="N11"/>
  <c r="O11" s="1"/>
  <c r="N10"/>
  <c r="O10" s="1"/>
  <c r="N9"/>
  <c r="O9" s="1"/>
  <c r="N8"/>
  <c r="O8" s="1"/>
  <c r="O7"/>
  <c r="N7"/>
  <c r="N6"/>
  <c r="O6" s="1"/>
  <c r="N5"/>
  <c r="O5" s="1"/>
  <c r="N4"/>
  <c r="N18" l="1"/>
  <c r="O4"/>
  <c r="O18" s="1"/>
</calcChain>
</file>

<file path=xl/sharedStrings.xml><?xml version="1.0" encoding="utf-8"?>
<sst xmlns="http://schemas.openxmlformats.org/spreadsheetml/2006/main" count="125" uniqueCount="95">
  <si>
    <t>Lp.</t>
  </si>
  <si>
    <t>Nr Inw.</t>
  </si>
  <si>
    <t>Nazwa urządzenia</t>
  </si>
  <si>
    <t>Typ</t>
  </si>
  <si>
    <t>Nr Seryjny</t>
  </si>
  <si>
    <t>Producent</t>
  </si>
  <si>
    <t>Rok Produkcji</t>
  </si>
  <si>
    <t>Komórka Organizacyjna</t>
  </si>
  <si>
    <t>OPK</t>
  </si>
  <si>
    <t>Liczba przeglądów na 36 mies.</t>
  </si>
  <si>
    <t>Wartość netto 1 przeglądu</t>
  </si>
  <si>
    <t>% VAT</t>
  </si>
  <si>
    <t>Wartość netto na 36 mies.</t>
  </si>
  <si>
    <t>Wartość brutto na 36 mies.</t>
  </si>
  <si>
    <t>1.</t>
  </si>
  <si>
    <t>2.</t>
  </si>
  <si>
    <t>3.</t>
  </si>
  <si>
    <t>4.</t>
  </si>
  <si>
    <t>5.</t>
  </si>
  <si>
    <t>Razem:</t>
  </si>
  <si>
    <t>8-011682</t>
  </si>
  <si>
    <t>aparat USG</t>
  </si>
  <si>
    <t>Aloka ProSound Alpha 7</t>
  </si>
  <si>
    <t>205W9398</t>
  </si>
  <si>
    <t>HITACHI</t>
  </si>
  <si>
    <t>Oddział Zabiegowy Kliniki Nowotworów Układu Nerwowego</t>
  </si>
  <si>
    <t>928N</t>
  </si>
  <si>
    <t>8-008195</t>
  </si>
  <si>
    <t>201W7899</t>
  </si>
  <si>
    <t>Zakład Profilaktyki Nowotworów-Poradnia Genetyczna dr Nowakowska</t>
  </si>
  <si>
    <t>345N</t>
  </si>
  <si>
    <t>8-010472</t>
  </si>
  <si>
    <t>Aloka ProSound F75</t>
  </si>
  <si>
    <t>204D0339</t>
  </si>
  <si>
    <t>Oddział Zachowawczy Kliniki Nowotworów Płuca i Klatki Piersiowej</t>
  </si>
  <si>
    <t>912N</t>
  </si>
  <si>
    <t>8-012806</t>
  </si>
  <si>
    <t>ARIETTA PROLOGUE</t>
  </si>
  <si>
    <t>204H4436</t>
  </si>
  <si>
    <t>Oddział Badań Wczesnej Fazy</t>
  </si>
  <si>
    <t>727N</t>
  </si>
  <si>
    <t>8-011504</t>
  </si>
  <si>
    <t>ARIETTA V70</t>
  </si>
  <si>
    <t>205T4940</t>
  </si>
  <si>
    <t>Oddział Zachowawczy Kliniki Ginekologii Onkologicznej</t>
  </si>
  <si>
    <t>905N</t>
  </si>
  <si>
    <t>6.</t>
  </si>
  <si>
    <t>8-007086</t>
  </si>
  <si>
    <t>EUB-7500 HV</t>
  </si>
  <si>
    <t>KE12534801</t>
  </si>
  <si>
    <t>Poradnia Endokrynologiczna Kliniki Endokrynologii Onkologicznej i Medycyny Nuklearnej</t>
  </si>
  <si>
    <t>159N</t>
  </si>
  <si>
    <t>7.</t>
  </si>
  <si>
    <t>8-011593</t>
  </si>
  <si>
    <t>HI VISION AVIUS</t>
  </si>
  <si>
    <t>G320001818</t>
  </si>
  <si>
    <t>Zakład Radiologii I Ursynów - Gabinet Radiologii I Gabinet Radiologii II Pracownia Radiologii Ambulatoryjnej Pracownia Radiologii Szpitalnej</t>
  </si>
  <si>
    <t>312N</t>
  </si>
  <si>
    <t>8.</t>
  </si>
  <si>
    <t>8-011722</t>
  </si>
  <si>
    <t>HI VISION PREIRUS</t>
  </si>
  <si>
    <t>G310161317</t>
  </si>
  <si>
    <t>Pracownia Endoskopii Kliniki Gastroenterologii Onkologicznej</t>
  </si>
  <si>
    <t>121N</t>
  </si>
  <si>
    <t>9.</t>
  </si>
  <si>
    <t>8-009782</t>
  </si>
  <si>
    <t>G310002915</t>
  </si>
  <si>
    <t>Pracownia Ultrasonografii Kliniki Gastroenterologii Onkologicznej</t>
  </si>
  <si>
    <t>122N</t>
  </si>
  <si>
    <t>10.</t>
  </si>
  <si>
    <t>8-009783</t>
  </si>
  <si>
    <t>G310010715</t>
  </si>
  <si>
    <t>11.</t>
  </si>
  <si>
    <t>8-010174</t>
  </si>
  <si>
    <t>G310042515</t>
  </si>
  <si>
    <t>Zakład Radiologii I Ursynów - Pracownia mammografii</t>
  </si>
  <si>
    <t>315N</t>
  </si>
  <si>
    <t>12.</t>
  </si>
  <si>
    <t>8-008194</t>
  </si>
  <si>
    <t>AIXPLORER ULTIMATE</t>
  </si>
  <si>
    <t>SIP0512</t>
  </si>
  <si>
    <t>SUPERSONIC IMAGINE</t>
  </si>
  <si>
    <t>Zakład Profilaktyki Nowotworów - Poradnia Profilaktyki Chorób Piersi</t>
  </si>
  <si>
    <t>342N</t>
  </si>
  <si>
    <t>13.</t>
  </si>
  <si>
    <t>8-011621</t>
  </si>
  <si>
    <t>MS98XT21</t>
  </si>
  <si>
    <t>Zakład Radiologii II Wawelska - Pracownia Ultrasonografii</t>
  </si>
  <si>
    <t>413N</t>
  </si>
  <si>
    <t>Przewidywana data pierwszego przeglądu</t>
  </si>
  <si>
    <t>Część nr 2</t>
  </si>
  <si>
    <t>Formularz Cenowy</t>
  </si>
  <si>
    <t>Załącznik nr 2.2 do SWZ, PN-112/23/KK</t>
  </si>
  <si>
    <t>* UWAGA: Wyliczoną cenę z Formularza cenowego należy przenieść do Formularza ofertowego – Załącznik nr 1 do SWZ</t>
  </si>
  <si>
    <t>UWAGA:
1. Zamawiający zaleca przed podpisaniem, zapisanie dokumentu w formacie .pdf
2. Formularz  musi być opatrzony przez osobę lub osoby uprawnione do reprezentowania wykonawcy, kwalifikowanym podpisem elektronicznym.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</si>
</sst>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44" fontId="3" fillId="2" borderId="2" xfId="1" applyFont="1" applyFill="1" applyBorder="1" applyAlignment="1" applyProtection="1">
      <alignment horizontal="center" vertical="center" wrapText="1"/>
    </xf>
    <xf numFmtId="44" fontId="3" fillId="2" borderId="3" xfId="1" applyFont="1" applyFill="1" applyBorder="1" applyAlignment="1" applyProtection="1">
      <alignment horizontal="center" vertical="center" wrapText="1"/>
    </xf>
    <xf numFmtId="0" fontId="0" fillId="0" borderId="4" xfId="0" applyNumberFormat="1" applyFont="1" applyBorder="1" applyAlignment="1" applyProtection="1">
      <alignment vertical="center"/>
    </xf>
    <xf numFmtId="0" fontId="0" fillId="0" borderId="5" xfId="0" applyNumberFormat="1" applyFont="1" applyBorder="1" applyAlignment="1" applyProtection="1">
      <alignment horizontal="center" vertical="center" wrapText="1"/>
    </xf>
    <xf numFmtId="0" fontId="4" fillId="0" borderId="5" xfId="0" applyNumberFormat="1" applyFont="1" applyBorder="1" applyAlignment="1" applyProtection="1">
      <alignment horizontal="center" vertical="center" wrapText="1"/>
    </xf>
    <xf numFmtId="14" fontId="0" fillId="0" borderId="5" xfId="0" applyNumberFormat="1" applyFont="1" applyBorder="1" applyAlignment="1" applyProtection="1">
      <alignment horizontal="center" vertical="center" wrapText="1"/>
    </xf>
    <xf numFmtId="44" fontId="0" fillId="3" borderId="5" xfId="1" applyFont="1" applyFill="1" applyBorder="1" applyAlignment="1" applyProtection="1">
      <alignment vertical="center" wrapText="1"/>
    </xf>
    <xf numFmtId="10" fontId="0" fillId="3" borderId="6" xfId="1" applyNumberFormat="1" applyFont="1" applyFill="1" applyBorder="1" applyAlignment="1" applyProtection="1">
      <alignment vertical="center" wrapText="1"/>
    </xf>
    <xf numFmtId="44" fontId="0" fillId="0" borderId="6" xfId="1" applyFont="1" applyBorder="1" applyAlignment="1" applyProtection="1">
      <alignment vertical="center" wrapText="1"/>
    </xf>
    <xf numFmtId="44" fontId="0" fillId="0" borderId="7" xfId="1" applyFont="1" applyBorder="1" applyAlignment="1" applyProtection="1">
      <alignment vertical="center" wrapText="1"/>
    </xf>
    <xf numFmtId="0" fontId="0" fillId="0" borderId="8" xfId="0" applyNumberFormat="1" applyFont="1" applyBorder="1" applyAlignment="1" applyProtection="1">
      <alignment vertical="center"/>
    </xf>
    <xf numFmtId="0" fontId="0" fillId="0" borderId="9" xfId="0" applyNumberFormat="1" applyFont="1" applyBorder="1" applyAlignment="1" applyProtection="1">
      <alignment horizontal="center" vertical="center" wrapText="1"/>
    </xf>
    <xf numFmtId="0" fontId="4" fillId="0" borderId="9" xfId="0" applyNumberFormat="1" applyFont="1" applyBorder="1" applyAlignment="1" applyProtection="1">
      <alignment horizontal="center" vertical="center" wrapText="1"/>
    </xf>
    <xf numFmtId="14" fontId="0" fillId="0" borderId="9" xfId="0" applyNumberFormat="1" applyFont="1" applyBorder="1" applyAlignment="1" applyProtection="1">
      <alignment horizontal="center" vertical="center" wrapText="1"/>
    </xf>
    <xf numFmtId="44" fontId="0" fillId="3" borderId="9" xfId="1" applyFont="1" applyFill="1" applyBorder="1" applyAlignment="1" applyProtection="1">
      <alignment vertical="center" wrapText="1"/>
    </xf>
    <xf numFmtId="10" fontId="0" fillId="3" borderId="11" xfId="1" applyNumberFormat="1" applyFont="1" applyFill="1" applyBorder="1" applyAlignment="1" applyProtection="1">
      <alignment vertical="center" wrapText="1"/>
    </xf>
    <xf numFmtId="44" fontId="0" fillId="0" borderId="11" xfId="1" applyFont="1" applyBorder="1" applyAlignment="1" applyProtection="1">
      <alignment vertical="center" wrapText="1"/>
    </xf>
    <xf numFmtId="44" fontId="0" fillId="0" borderId="12" xfId="1" applyFont="1" applyBorder="1" applyAlignment="1" applyProtection="1">
      <alignment vertical="center" wrapText="1"/>
    </xf>
    <xf numFmtId="0" fontId="0" fillId="0" borderId="13" xfId="0" applyNumberFormat="1" applyFont="1" applyBorder="1" applyAlignment="1" applyProtection="1">
      <alignment vertical="center"/>
    </xf>
    <xf numFmtId="0" fontId="0" fillId="0" borderId="11" xfId="0" applyNumberFormat="1" applyFont="1" applyBorder="1" applyAlignment="1" applyProtection="1">
      <alignment horizontal="center" vertical="center" wrapText="1"/>
    </xf>
    <xf numFmtId="14" fontId="0" fillId="0" borderId="11" xfId="0" applyNumberFormat="1" applyFont="1" applyBorder="1" applyAlignment="1" applyProtection="1">
      <alignment horizontal="center" vertical="center" wrapText="1"/>
    </xf>
    <xf numFmtId="44" fontId="0" fillId="3" borderId="11" xfId="1" applyFont="1" applyFill="1" applyBorder="1" applyAlignment="1" applyProtection="1">
      <alignment vertical="center" wrapText="1"/>
    </xf>
    <xf numFmtId="0" fontId="0" fillId="0" borderId="14" xfId="0" applyNumberFormat="1" applyFont="1" applyBorder="1" applyAlignment="1" applyProtection="1">
      <alignment vertical="center"/>
    </xf>
    <xf numFmtId="0" fontId="0" fillId="0" borderId="15" xfId="0" applyNumberFormat="1" applyFont="1" applyBorder="1" applyAlignment="1" applyProtection="1">
      <alignment horizontal="center" vertical="center" wrapText="1"/>
    </xf>
    <xf numFmtId="0" fontId="4" fillId="0" borderId="15" xfId="0" applyNumberFormat="1" applyFont="1" applyBorder="1" applyAlignment="1" applyProtection="1">
      <alignment horizontal="center" vertical="center" wrapText="1"/>
    </xf>
    <xf numFmtId="14" fontId="0" fillId="0" borderId="15" xfId="0" applyNumberFormat="1" applyFont="1" applyBorder="1" applyAlignment="1" applyProtection="1">
      <alignment horizontal="center" vertical="center" wrapText="1"/>
    </xf>
    <xf numFmtId="44" fontId="0" fillId="3" borderId="15" xfId="1" applyFont="1" applyFill="1" applyBorder="1" applyAlignment="1" applyProtection="1">
      <alignment vertical="center" wrapText="1"/>
    </xf>
    <xf numFmtId="10" fontId="0" fillId="3" borderId="15" xfId="1" applyNumberFormat="1" applyFont="1" applyFill="1" applyBorder="1" applyAlignment="1" applyProtection="1">
      <alignment vertical="center" wrapText="1"/>
    </xf>
    <xf numFmtId="44" fontId="0" fillId="0" borderId="15" xfId="1" applyFont="1" applyBorder="1" applyAlignment="1" applyProtection="1">
      <alignment vertical="center" wrapText="1"/>
    </xf>
    <xf numFmtId="44" fontId="0" fillId="0" borderId="16" xfId="1" applyFont="1" applyBorder="1" applyAlignment="1" applyProtection="1">
      <alignment vertical="center" wrapText="1"/>
    </xf>
    <xf numFmtId="0" fontId="0" fillId="0" borderId="0" xfId="0" applyNumberFormat="1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horizontal="center" vertical="center" wrapText="1"/>
    </xf>
    <xf numFmtId="0" fontId="0" fillId="0" borderId="0" xfId="0" applyNumberFormat="1" applyFont="1" applyBorder="1" applyAlignment="1" applyProtection="1">
      <alignment vertical="center" wrapText="1"/>
    </xf>
    <xf numFmtId="14" fontId="0" fillId="0" borderId="0" xfId="0" applyNumberFormat="1" applyFont="1" applyBorder="1" applyAlignment="1" applyProtection="1">
      <alignment horizontal="center" vertical="center" wrapText="1"/>
    </xf>
    <xf numFmtId="0" fontId="0" fillId="0" borderId="17" xfId="0" applyNumberFormat="1" applyFont="1" applyBorder="1" applyAlignment="1" applyProtection="1">
      <alignment horizontal="center" vertical="center" wrapText="1"/>
    </xf>
    <xf numFmtId="44" fontId="0" fillId="0" borderId="17" xfId="1" applyFont="1" applyBorder="1" applyAlignment="1" applyProtection="1">
      <alignment horizontal="center" vertical="center" wrapText="1"/>
    </xf>
    <xf numFmtId="44" fontId="0" fillId="0" borderId="17" xfId="1" applyFont="1" applyBorder="1" applyAlignment="1" applyProtection="1">
      <alignment vertical="center" wrapText="1"/>
    </xf>
    <xf numFmtId="44" fontId="0" fillId="0" borderId="0" xfId="1" applyFont="1" applyBorder="1" applyAlignment="1" applyProtection="1">
      <alignment vertical="center" wrapText="1"/>
    </xf>
    <xf numFmtId="0" fontId="0" fillId="0" borderId="0" xfId="0" applyNumberFormat="1" applyFont="1" applyAlignment="1" applyProtection="1">
      <alignment vertical="center"/>
    </xf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vertical="center" wrapText="1"/>
    </xf>
    <xf numFmtId="44" fontId="4" fillId="0" borderId="21" xfId="1" applyFont="1" applyBorder="1" applyAlignment="1" applyProtection="1">
      <alignment vertical="center" wrapText="1"/>
    </xf>
    <xf numFmtId="10" fontId="0" fillId="3" borderId="10" xfId="1" applyNumberFormat="1" applyFont="1" applyFill="1" applyBorder="1" applyAlignment="1" applyProtection="1">
      <alignment vertical="center" wrapText="1"/>
    </xf>
    <xf numFmtId="0" fontId="0" fillId="0" borderId="5" xfId="0" applyNumberFormat="1" applyFont="1" applyBorder="1" applyAlignment="1" applyProtection="1">
      <alignment vertical="center" wrapText="1"/>
    </xf>
    <xf numFmtId="0" fontId="0" fillId="0" borderId="9" xfId="0" applyNumberFormat="1" applyFont="1" applyBorder="1" applyAlignment="1" applyProtection="1">
      <alignment vertical="center" wrapText="1"/>
    </xf>
    <xf numFmtId="12" fontId="0" fillId="0" borderId="15" xfId="0" applyNumberFormat="1" applyFont="1" applyBorder="1" applyAlignment="1" applyProtection="1">
      <alignment horizontal="center" vertical="center" wrapText="1"/>
    </xf>
    <xf numFmtId="0" fontId="0" fillId="0" borderId="15" xfId="0" applyNumberFormat="1" applyFont="1" applyBorder="1" applyAlignment="1" applyProtection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/>
    <xf numFmtId="0" fontId="3" fillId="2" borderId="18" xfId="0" applyNumberFormat="1" applyFont="1" applyFill="1" applyBorder="1" applyAlignment="1" applyProtection="1">
      <alignment horizontal="center" vertical="center"/>
    </xf>
    <xf numFmtId="0" fontId="3" fillId="2" borderId="19" xfId="0" applyNumberFormat="1" applyFont="1" applyFill="1" applyBorder="1" applyAlignment="1" applyProtection="1">
      <alignment horizontal="center" vertical="center"/>
    </xf>
    <xf numFmtId="0" fontId="3" fillId="2" borderId="20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Alignment="1"/>
    <xf numFmtId="0" fontId="5" fillId="0" borderId="0" xfId="0" applyFont="1" applyAlignment="1">
      <alignment wrapText="1"/>
    </xf>
    <xf numFmtId="0" fontId="0" fillId="0" borderId="0" xfId="0" applyFont="1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1"/>
  <sheetViews>
    <sheetView tabSelected="1" view="pageBreakPreview" topLeftCell="A4" zoomScaleNormal="100" zoomScaleSheetLayoutView="100" workbookViewId="0">
      <selection activeCell="H15" sqref="H15"/>
    </sheetView>
  </sheetViews>
  <sheetFormatPr defaultRowHeight="15"/>
  <cols>
    <col min="1" max="1" width="3.42578125" bestFit="1" customWidth="1"/>
    <col min="2" max="2" width="11.42578125" customWidth="1"/>
    <col min="3" max="3" width="16.140625" bestFit="1" customWidth="1"/>
    <col min="4" max="4" width="16.42578125" bestFit="1" customWidth="1"/>
    <col min="5" max="6" width="14.85546875" customWidth="1"/>
    <col min="8" max="8" width="40.85546875" customWidth="1"/>
    <col min="9" max="9" width="8.28515625" customWidth="1"/>
    <col min="10" max="10" width="13.5703125" customWidth="1"/>
    <col min="11" max="11" width="11.7109375" customWidth="1"/>
    <col min="12" max="12" width="16.5703125" customWidth="1"/>
    <col min="13" max="13" width="7" customWidth="1"/>
    <col min="14" max="14" width="20.28515625" customWidth="1"/>
    <col min="15" max="15" width="20.42578125" customWidth="1"/>
  </cols>
  <sheetData>
    <row r="1" spans="1:16">
      <c r="B1" s="50" t="s">
        <v>90</v>
      </c>
      <c r="H1" s="51" t="s">
        <v>91</v>
      </c>
      <c r="K1" s="52"/>
      <c r="L1" s="52"/>
      <c r="M1" s="52"/>
      <c r="N1" s="50" t="s">
        <v>92</v>
      </c>
      <c r="O1" s="50"/>
      <c r="P1" s="50"/>
    </row>
    <row r="2" spans="1:16" ht="15.75" thickBot="1"/>
    <row r="3" spans="1:16" ht="60.75" thickBot="1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89</v>
      </c>
      <c r="K3" s="2" t="s">
        <v>9</v>
      </c>
      <c r="L3" s="3" t="s">
        <v>10</v>
      </c>
      <c r="M3" s="3" t="s">
        <v>11</v>
      </c>
      <c r="N3" s="3" t="s">
        <v>12</v>
      </c>
      <c r="O3" s="4" t="s">
        <v>13</v>
      </c>
    </row>
    <row r="4" spans="1:16" ht="30">
      <c r="A4" s="5" t="s">
        <v>14</v>
      </c>
      <c r="B4" s="6" t="s">
        <v>20</v>
      </c>
      <c r="C4" s="6" t="s">
        <v>21</v>
      </c>
      <c r="D4" s="7" t="s">
        <v>22</v>
      </c>
      <c r="E4" s="6" t="s">
        <v>23</v>
      </c>
      <c r="F4" s="6" t="s">
        <v>24</v>
      </c>
      <c r="G4" s="6">
        <v>2017</v>
      </c>
      <c r="H4" s="46" t="s">
        <v>25</v>
      </c>
      <c r="I4" s="6" t="s">
        <v>26</v>
      </c>
      <c r="J4" s="8">
        <v>45309</v>
      </c>
      <c r="K4" s="6">
        <v>3</v>
      </c>
      <c r="L4" s="9"/>
      <c r="M4" s="10"/>
      <c r="N4" s="11">
        <f>K4*L4</f>
        <v>0</v>
      </c>
      <c r="O4" s="12">
        <f>N4*(1+M4)</f>
        <v>0</v>
      </c>
    </row>
    <row r="5" spans="1:16" ht="30">
      <c r="A5" s="13" t="s">
        <v>15</v>
      </c>
      <c r="B5" s="14" t="s">
        <v>27</v>
      </c>
      <c r="C5" s="14" t="s">
        <v>21</v>
      </c>
      <c r="D5" s="15" t="s">
        <v>22</v>
      </c>
      <c r="E5" s="14" t="s">
        <v>28</v>
      </c>
      <c r="F5" s="14" t="s">
        <v>24</v>
      </c>
      <c r="G5" s="14">
        <v>2011</v>
      </c>
      <c r="H5" s="47" t="s">
        <v>29</v>
      </c>
      <c r="I5" s="14" t="s">
        <v>30</v>
      </c>
      <c r="J5" s="16">
        <v>45175</v>
      </c>
      <c r="K5" s="14">
        <v>3</v>
      </c>
      <c r="L5" s="17"/>
      <c r="M5" s="18"/>
      <c r="N5" s="19">
        <f t="shared" ref="N5:N16" si="0">K5*L5</f>
        <v>0</v>
      </c>
      <c r="O5" s="20">
        <f t="shared" ref="O5:O16" si="1">N5*(1+M5)</f>
        <v>0</v>
      </c>
    </row>
    <row r="6" spans="1:16" ht="30">
      <c r="A6" s="13" t="s">
        <v>16</v>
      </c>
      <c r="B6" s="14" t="s">
        <v>31</v>
      </c>
      <c r="C6" s="14" t="s">
        <v>21</v>
      </c>
      <c r="D6" s="15" t="s">
        <v>32</v>
      </c>
      <c r="E6" s="14" t="s">
        <v>33</v>
      </c>
      <c r="F6" s="14" t="s">
        <v>24</v>
      </c>
      <c r="G6" s="14">
        <v>2015</v>
      </c>
      <c r="H6" s="47" t="s">
        <v>34</v>
      </c>
      <c r="I6" s="14" t="s">
        <v>35</v>
      </c>
      <c r="J6" s="16">
        <v>45337</v>
      </c>
      <c r="K6" s="14">
        <v>3</v>
      </c>
      <c r="L6" s="17"/>
      <c r="M6" s="18"/>
      <c r="N6" s="19">
        <f t="shared" si="0"/>
        <v>0</v>
      </c>
      <c r="O6" s="20">
        <f t="shared" si="1"/>
        <v>0</v>
      </c>
    </row>
    <row r="7" spans="1:16" ht="30">
      <c r="A7" s="13" t="s">
        <v>17</v>
      </c>
      <c r="B7" s="14" t="s">
        <v>36</v>
      </c>
      <c r="C7" s="14" t="s">
        <v>21</v>
      </c>
      <c r="D7" s="15" t="s">
        <v>37</v>
      </c>
      <c r="E7" s="14" t="s">
        <v>38</v>
      </c>
      <c r="F7" s="14" t="s">
        <v>24</v>
      </c>
      <c r="G7" s="14">
        <v>2016</v>
      </c>
      <c r="H7" s="47" t="s">
        <v>39</v>
      </c>
      <c r="I7" s="14" t="s">
        <v>40</v>
      </c>
      <c r="J7" s="16">
        <v>45114</v>
      </c>
      <c r="K7" s="14">
        <v>3</v>
      </c>
      <c r="L7" s="17"/>
      <c r="M7" s="18"/>
      <c r="N7" s="19">
        <f t="shared" si="0"/>
        <v>0</v>
      </c>
      <c r="O7" s="20">
        <f t="shared" si="1"/>
        <v>0</v>
      </c>
    </row>
    <row r="8" spans="1:16" ht="30">
      <c r="A8" s="13" t="s">
        <v>18</v>
      </c>
      <c r="B8" s="14" t="s">
        <v>41</v>
      </c>
      <c r="C8" s="14" t="s">
        <v>21</v>
      </c>
      <c r="D8" s="15" t="s">
        <v>42</v>
      </c>
      <c r="E8" s="14" t="s">
        <v>43</v>
      </c>
      <c r="F8" s="14" t="s">
        <v>24</v>
      </c>
      <c r="G8" s="14">
        <v>2017</v>
      </c>
      <c r="H8" s="47" t="s">
        <v>44</v>
      </c>
      <c r="I8" s="14" t="s">
        <v>45</v>
      </c>
      <c r="J8" s="16">
        <v>45337</v>
      </c>
      <c r="K8" s="14">
        <v>3</v>
      </c>
      <c r="L8" s="17"/>
      <c r="M8" s="18"/>
      <c r="N8" s="19">
        <f t="shared" si="0"/>
        <v>0</v>
      </c>
      <c r="O8" s="20">
        <f t="shared" si="1"/>
        <v>0</v>
      </c>
    </row>
    <row r="9" spans="1:16" ht="45">
      <c r="A9" s="13" t="s">
        <v>46</v>
      </c>
      <c r="B9" s="14" t="s">
        <v>47</v>
      </c>
      <c r="C9" s="14" t="s">
        <v>21</v>
      </c>
      <c r="D9" s="15" t="s">
        <v>48</v>
      </c>
      <c r="E9" s="14" t="s">
        <v>49</v>
      </c>
      <c r="F9" s="14" t="s">
        <v>24</v>
      </c>
      <c r="G9" s="14">
        <v>2008</v>
      </c>
      <c r="H9" s="47" t="s">
        <v>50</v>
      </c>
      <c r="I9" s="14" t="s">
        <v>51</v>
      </c>
      <c r="J9" s="16">
        <v>45175</v>
      </c>
      <c r="K9" s="14">
        <v>3</v>
      </c>
      <c r="L9" s="17"/>
      <c r="M9" s="18"/>
      <c r="N9" s="19">
        <f t="shared" si="0"/>
        <v>0</v>
      </c>
      <c r="O9" s="20">
        <f t="shared" si="1"/>
        <v>0</v>
      </c>
    </row>
    <row r="10" spans="1:16" ht="60">
      <c r="A10" s="13" t="s">
        <v>52</v>
      </c>
      <c r="B10" s="14" t="s">
        <v>53</v>
      </c>
      <c r="C10" s="14" t="s">
        <v>21</v>
      </c>
      <c r="D10" s="15" t="s">
        <v>54</v>
      </c>
      <c r="E10" s="14" t="s">
        <v>55</v>
      </c>
      <c r="F10" s="14" t="s">
        <v>24</v>
      </c>
      <c r="G10" s="14">
        <v>2018</v>
      </c>
      <c r="H10" s="47" t="s">
        <v>56</v>
      </c>
      <c r="I10" s="14" t="s">
        <v>57</v>
      </c>
      <c r="J10" s="16">
        <v>45337</v>
      </c>
      <c r="K10" s="14">
        <v>3</v>
      </c>
      <c r="L10" s="17"/>
      <c r="M10" s="18"/>
      <c r="N10" s="19">
        <f t="shared" si="0"/>
        <v>0</v>
      </c>
      <c r="O10" s="20">
        <f t="shared" si="1"/>
        <v>0</v>
      </c>
    </row>
    <row r="11" spans="1:16" ht="30">
      <c r="A11" s="13" t="s">
        <v>58</v>
      </c>
      <c r="B11" s="14" t="s">
        <v>59</v>
      </c>
      <c r="C11" s="14" t="s">
        <v>21</v>
      </c>
      <c r="D11" s="15" t="s">
        <v>60</v>
      </c>
      <c r="E11" s="14" t="s">
        <v>61</v>
      </c>
      <c r="F11" s="14" t="s">
        <v>24</v>
      </c>
      <c r="G11" s="14">
        <v>2017</v>
      </c>
      <c r="H11" s="47" t="s">
        <v>62</v>
      </c>
      <c r="I11" s="14" t="s">
        <v>63</v>
      </c>
      <c r="J11" s="16">
        <v>45395</v>
      </c>
      <c r="K11" s="14">
        <v>3</v>
      </c>
      <c r="L11" s="17"/>
      <c r="M11" s="45"/>
      <c r="N11" s="19">
        <f t="shared" si="0"/>
        <v>0</v>
      </c>
      <c r="O11" s="20">
        <f t="shared" si="1"/>
        <v>0</v>
      </c>
    </row>
    <row r="12" spans="1:16" ht="30">
      <c r="A12" s="13" t="s">
        <v>64</v>
      </c>
      <c r="B12" s="14" t="s">
        <v>65</v>
      </c>
      <c r="C12" s="14" t="s">
        <v>21</v>
      </c>
      <c r="D12" s="15" t="s">
        <v>60</v>
      </c>
      <c r="E12" s="14" t="s">
        <v>66</v>
      </c>
      <c r="F12" s="14" t="s">
        <v>24</v>
      </c>
      <c r="G12" s="14">
        <v>2015</v>
      </c>
      <c r="H12" s="47" t="s">
        <v>67</v>
      </c>
      <c r="I12" s="14" t="s">
        <v>68</v>
      </c>
      <c r="J12" s="16">
        <v>45337</v>
      </c>
      <c r="K12" s="14">
        <v>3</v>
      </c>
      <c r="L12" s="17"/>
      <c r="M12" s="18"/>
      <c r="N12" s="19">
        <f t="shared" si="0"/>
        <v>0</v>
      </c>
      <c r="O12" s="20">
        <f t="shared" si="1"/>
        <v>0</v>
      </c>
    </row>
    <row r="13" spans="1:16" ht="30">
      <c r="A13" s="13" t="s">
        <v>69</v>
      </c>
      <c r="B13" s="14" t="s">
        <v>70</v>
      </c>
      <c r="C13" s="14" t="s">
        <v>21</v>
      </c>
      <c r="D13" s="15" t="s">
        <v>60</v>
      </c>
      <c r="E13" s="14" t="s">
        <v>71</v>
      </c>
      <c r="F13" s="14" t="s">
        <v>24</v>
      </c>
      <c r="G13" s="14">
        <v>2015</v>
      </c>
      <c r="H13" s="47" t="s">
        <v>67</v>
      </c>
      <c r="I13" s="14" t="s">
        <v>68</v>
      </c>
      <c r="J13" s="16">
        <v>45337</v>
      </c>
      <c r="K13" s="14">
        <v>3</v>
      </c>
      <c r="L13" s="17"/>
      <c r="M13" s="18"/>
      <c r="N13" s="19">
        <f t="shared" si="0"/>
        <v>0</v>
      </c>
      <c r="O13" s="20">
        <f t="shared" si="1"/>
        <v>0</v>
      </c>
    </row>
    <row r="14" spans="1:16" ht="30">
      <c r="A14" s="13" t="s">
        <v>72</v>
      </c>
      <c r="B14" s="14" t="s">
        <v>73</v>
      </c>
      <c r="C14" s="14" t="s">
        <v>21</v>
      </c>
      <c r="D14" s="15" t="s">
        <v>60</v>
      </c>
      <c r="E14" s="14" t="s">
        <v>74</v>
      </c>
      <c r="F14" s="14" t="s">
        <v>24</v>
      </c>
      <c r="G14" s="14">
        <v>2015</v>
      </c>
      <c r="H14" s="47" t="s">
        <v>75</v>
      </c>
      <c r="I14" s="14" t="s">
        <v>76</v>
      </c>
      <c r="J14" s="16">
        <v>45122</v>
      </c>
      <c r="K14" s="14">
        <v>3</v>
      </c>
      <c r="L14" s="17"/>
      <c r="M14" s="18"/>
      <c r="N14" s="19">
        <f t="shared" si="0"/>
        <v>0</v>
      </c>
      <c r="O14" s="20">
        <f t="shared" si="1"/>
        <v>0</v>
      </c>
    </row>
    <row r="15" spans="1:16" ht="30">
      <c r="A15" s="21" t="s">
        <v>77</v>
      </c>
      <c r="B15" s="22" t="s">
        <v>78</v>
      </c>
      <c r="C15" s="22" t="s">
        <v>21</v>
      </c>
      <c r="D15" s="15" t="s">
        <v>79</v>
      </c>
      <c r="E15" s="14" t="s">
        <v>80</v>
      </c>
      <c r="F15" s="22" t="s">
        <v>81</v>
      </c>
      <c r="G15" s="22">
        <v>2012</v>
      </c>
      <c r="H15" s="47" t="s">
        <v>82</v>
      </c>
      <c r="I15" s="22" t="s">
        <v>83</v>
      </c>
      <c r="J15" s="23">
        <v>45175</v>
      </c>
      <c r="K15" s="22">
        <v>3</v>
      </c>
      <c r="L15" s="24"/>
      <c r="M15" s="18"/>
      <c r="N15" s="19">
        <f t="shared" si="0"/>
        <v>0</v>
      </c>
      <c r="O15" s="20">
        <f t="shared" si="1"/>
        <v>0</v>
      </c>
    </row>
    <row r="16" spans="1:16" ht="30.75" thickBot="1">
      <c r="A16" s="25" t="s">
        <v>84</v>
      </c>
      <c r="B16" s="26" t="s">
        <v>85</v>
      </c>
      <c r="C16" s="26" t="s">
        <v>21</v>
      </c>
      <c r="D16" s="27" t="s">
        <v>79</v>
      </c>
      <c r="E16" s="48" t="s">
        <v>86</v>
      </c>
      <c r="F16" s="26" t="s">
        <v>81</v>
      </c>
      <c r="G16" s="26">
        <v>2017</v>
      </c>
      <c r="H16" s="49" t="s">
        <v>87</v>
      </c>
      <c r="I16" s="26" t="s">
        <v>88</v>
      </c>
      <c r="J16" s="28">
        <v>45389</v>
      </c>
      <c r="K16" s="26">
        <v>3</v>
      </c>
      <c r="L16" s="29"/>
      <c r="M16" s="30"/>
      <c r="N16" s="31">
        <f t="shared" si="0"/>
        <v>0</v>
      </c>
      <c r="O16" s="32">
        <f t="shared" si="1"/>
        <v>0</v>
      </c>
    </row>
    <row r="17" spans="1:15" ht="15.75" thickBot="1">
      <c r="A17" s="33"/>
      <c r="B17" s="34"/>
      <c r="C17" s="34"/>
      <c r="D17" s="34"/>
      <c r="E17" s="34"/>
      <c r="F17" s="34"/>
      <c r="G17" s="34"/>
      <c r="H17" s="35"/>
      <c r="I17" s="34"/>
      <c r="J17" s="36"/>
      <c r="K17" s="37"/>
      <c r="L17" s="38"/>
      <c r="M17" s="38"/>
      <c r="N17" s="39"/>
      <c r="O17" s="40"/>
    </row>
    <row r="18" spans="1:15" ht="15.75" thickBot="1">
      <c r="A18" s="41"/>
      <c r="B18" s="42"/>
      <c r="C18" s="42"/>
      <c r="D18" s="42"/>
      <c r="E18" s="42"/>
      <c r="F18" s="42"/>
      <c r="G18" s="41"/>
      <c r="H18" s="43"/>
      <c r="I18" s="41"/>
      <c r="J18" s="42"/>
      <c r="K18" s="53" t="s">
        <v>19</v>
      </c>
      <c r="L18" s="54"/>
      <c r="M18" s="55"/>
      <c r="N18" s="44">
        <f>SUM(N4:N16)</f>
        <v>0</v>
      </c>
      <c r="O18" s="44">
        <f>SUM(O4:O16)</f>
        <v>0</v>
      </c>
    </row>
    <row r="20" spans="1:15" ht="23.25" customHeight="1">
      <c r="B20" s="56" t="s">
        <v>93</v>
      </c>
      <c r="C20" s="57"/>
      <c r="D20" s="57"/>
      <c r="E20" s="57"/>
      <c r="F20" s="57"/>
      <c r="G20" s="57"/>
      <c r="H20" s="57"/>
      <c r="I20" s="58"/>
      <c r="J20" s="58"/>
      <c r="K20" s="58"/>
    </row>
    <row r="21" spans="1:15" ht="48" customHeight="1">
      <c r="B21" s="59" t="s">
        <v>94</v>
      </c>
      <c r="C21" s="57"/>
      <c r="D21" s="57"/>
      <c r="E21" s="57"/>
      <c r="F21" s="57"/>
      <c r="G21" s="57"/>
      <c r="H21" s="57"/>
      <c r="I21" s="60"/>
      <c r="J21" s="60"/>
      <c r="K21" s="60"/>
    </row>
  </sheetData>
  <mergeCells count="3">
    <mergeCell ref="K18:M18"/>
    <mergeCell ref="B20:K20"/>
    <mergeCell ref="B21:K21"/>
  </mergeCells>
  <pageMargins left="0.25" right="0.25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cz. II USG Hitachi i Supersonic</vt:lpstr>
      <vt:lpstr>'cz. II USG Hitachi i Supersonic'!Obszar_wydruku</vt:lpstr>
    </vt:vector>
  </TitlesOfParts>
  <Company>Centrum Onkologii Instytut im. M. Skłodowskiej-Curie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Listwon</dc:creator>
  <cp:lastModifiedBy>Katarzyna Król</cp:lastModifiedBy>
  <cp:lastPrinted>2023-03-31T09:44:33Z</cp:lastPrinted>
  <dcterms:created xsi:type="dcterms:W3CDTF">2023-03-31T07:37:13Z</dcterms:created>
  <dcterms:modified xsi:type="dcterms:W3CDTF">2023-05-18T11:33:32Z</dcterms:modified>
</cp:coreProperties>
</file>